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February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47" i="1" l="1"/>
  <c r="F30" i="1"/>
  <c r="F50" i="1" s="1"/>
  <c r="F17" i="1"/>
  <c r="F14" i="1"/>
  <c r="D14" i="1"/>
  <c r="F11" i="1"/>
  <c r="F19" i="1" s="1"/>
</calcChain>
</file>

<file path=xl/sharedStrings.xml><?xml version="1.0" encoding="utf-8"?>
<sst xmlns="http://schemas.openxmlformats.org/spreadsheetml/2006/main" count="52" uniqueCount="47">
  <si>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</si>
  <si>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</si>
  <si>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</si>
  <si>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</si>
  <si>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</si>
  <si>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</si>
  <si>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</si>
  <si>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</si>
  <si>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</si>
  <si>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</si>
  <si>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</si>
  <si>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</si>
  <si>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</si>
  <si>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</si>
  <si>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</si>
  <si>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</si>
  <si>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</si>
  <si>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</si>
  <si>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</si>
  <si>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</si>
  <si>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</si>
  <si>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 xml:space="preserve">  2/17/2018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</si>
  <si>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</si>
  <si>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</si>
  <si>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</si>
  <si>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</si>
  <si>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</si>
  <si>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</si>
  <si>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</si>
  <si>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Bank of the West</t>
  </si>
  <si>
    <t xml:space="preserve">  2/13/2018</t>
  </si>
  <si>
    <t>Capital One Bank</t>
  </si>
  <si>
    <t>Pacific Western Bank</t>
  </si>
  <si>
    <t>Cit Bank / Onewest Bank, NA</t>
  </si>
  <si>
    <t>Bank of China</t>
  </si>
  <si>
    <t>Compass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</si>
  <si>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</si>
  <si>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</si>
  <si>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</si>
  <si>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</si>
  <si>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</si>
  <si>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</si>
  <si>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</si>
  <si>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</si>
  <si>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</si>
  <si>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</si>
  <si>
    <t>As of January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</si>
</sst>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0" borderId="0" xfId="0" applyNumberFormat="1" applyFont="1" applyAlignment="1"/>
    <xf numFmtId="7" fontId="1" fillId="0" borderId="0" xfId="0" applyNumberFormat="1" applyFont="1"/>
    <xf numFmtId="0" fontId="1" fillId="0" borderId="0" xfId="0" applyFont="1" applyAlignment="1">
      <alignment horizontal="center"/>
    </xf>
    <xf numFmtId="39" fontId="1" fillId="0" borderId="1" xfId="0" applyNumberFormat="1" applyFont="1" applyBorder="1"/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165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0" xfId="0" applyNumberFormat="1" applyFont="1"/>
    <xf numFmtId="37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workbookViewId="0">
      <selection activeCell="A4" sqref="A4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3" t="s">
        <v>46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4" t="s">
        <v>3</v>
      </c>
      <c r="B6" s="1"/>
      <c r="C6" s="1"/>
      <c r="D6" s="5" t="s">
        <v>4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7" t="s">
        <v>5</v>
      </c>
      <c r="B7" s="7"/>
      <c r="C7" s="7"/>
      <c r="D7" s="5" t="s">
        <v>6</v>
      </c>
      <c r="E7" s="8"/>
      <c r="F7" s="8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8</v>
      </c>
      <c r="B8" s="1"/>
      <c r="C8" s="1"/>
      <c r="D8" s="9">
        <v>0.15</v>
      </c>
      <c r="E8" s="10"/>
      <c r="F8" s="11">
        <v>1485431.81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9</v>
      </c>
      <c r="B9" s="1"/>
      <c r="C9" s="1"/>
      <c r="D9" s="9">
        <v>0.4</v>
      </c>
      <c r="E9" s="10"/>
      <c r="F9" s="12">
        <v>7102.56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10</v>
      </c>
      <c r="B10" s="1"/>
      <c r="C10" s="1"/>
      <c r="D10" s="9">
        <v>0.872</v>
      </c>
      <c r="E10" s="13"/>
      <c r="F10" s="14">
        <v>3564555.93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11</v>
      </c>
      <c r="B11" s="1"/>
      <c r="C11" s="1"/>
      <c r="D11" s="9"/>
      <c r="E11" s="13"/>
      <c r="F11" s="6">
        <f>SUM(F8:F10)</f>
        <v>5057090.3000000007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9"/>
      <c r="E12" s="13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7" t="s">
        <v>12</v>
      </c>
      <c r="B13" s="1"/>
      <c r="C13" s="1"/>
      <c r="D13" s="9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13</v>
      </c>
      <c r="B14" s="1"/>
      <c r="C14" s="1"/>
      <c r="D14" s="9">
        <f>+(0.76+0.9)/2</f>
        <v>0.83000000000000007</v>
      </c>
      <c r="E14" s="13"/>
      <c r="F14" s="6">
        <f>1250.24+74355.25+555567.85</f>
        <v>631173.34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14</v>
      </c>
      <c r="B15" s="1"/>
      <c r="C15" s="1"/>
      <c r="D15" s="9">
        <v>0</v>
      </c>
      <c r="E15" s="10"/>
      <c r="F15" s="15">
        <v>2181118.31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15</v>
      </c>
      <c r="B16" s="1"/>
      <c r="C16" s="1"/>
      <c r="D16" s="9">
        <v>0.4</v>
      </c>
      <c r="E16" s="10"/>
      <c r="F16" s="16">
        <v>248999.4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11</v>
      </c>
      <c r="B17" s="13"/>
      <c r="C17" s="1"/>
      <c r="D17" s="9"/>
      <c r="E17" s="10"/>
      <c r="F17" s="6">
        <f>SUM(F14:F16)</f>
        <v>3061291.05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9"/>
      <c r="E18" s="13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16</v>
      </c>
      <c r="B19" s="1"/>
      <c r="C19" s="1"/>
      <c r="D19" s="9"/>
      <c r="E19" s="13"/>
      <c r="F19" s="17">
        <f>F11+F17</f>
        <v>8118381.3500000006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9"/>
      <c r="E20" s="13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7" t="s">
        <v>17</v>
      </c>
      <c r="B21" s="1"/>
      <c r="C21" s="1"/>
      <c r="D21" s="9"/>
      <c r="E21" s="13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3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>
      <c r="A23" s="7" t="s">
        <v>18</v>
      </c>
      <c r="B23" s="8" t="s">
        <v>19</v>
      </c>
      <c r="C23" s="8"/>
      <c r="D23" s="5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>
      <c r="A24" s="1" t="s">
        <v>20</v>
      </c>
      <c r="B24" s="18" t="s">
        <v>21</v>
      </c>
      <c r="C24" s="1"/>
      <c r="D24" s="9">
        <v>0.35</v>
      </c>
      <c r="E24" s="1"/>
      <c r="F24" s="19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>
      <c r="A25" s="1" t="s">
        <v>20</v>
      </c>
      <c r="B25" s="18">
        <v>43233</v>
      </c>
      <c r="C25" s="1"/>
      <c r="D25" s="9">
        <v>0.55000000000000004</v>
      </c>
      <c r="E25" s="1"/>
      <c r="F25" s="20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22</v>
      </c>
      <c r="B26" s="18">
        <v>43442</v>
      </c>
      <c r="C26" s="1"/>
      <c r="D26" s="9">
        <v>1.34</v>
      </c>
      <c r="E26" s="1"/>
      <c r="F26" s="20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23</v>
      </c>
      <c r="B27" s="18">
        <v>43442</v>
      </c>
      <c r="C27" s="1"/>
      <c r="D27" s="9">
        <v>0.76</v>
      </c>
      <c r="E27" s="1"/>
      <c r="F27" s="20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24</v>
      </c>
      <c r="B28" s="18">
        <v>43442</v>
      </c>
      <c r="C28" s="1"/>
      <c r="D28" s="9">
        <v>1.05</v>
      </c>
      <c r="E28" s="1"/>
      <c r="F28" s="19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25</v>
      </c>
      <c r="B29" s="18">
        <v>43485</v>
      </c>
      <c r="C29" s="1"/>
      <c r="D29" s="9">
        <v>1.35</v>
      </c>
      <c r="E29" s="1"/>
      <c r="F29" s="21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11</v>
      </c>
      <c r="B30" s="18"/>
      <c r="C30" s="1"/>
      <c r="D30" s="9"/>
      <c r="E30" s="10"/>
      <c r="F30" s="6">
        <f>SUM(F25:F27)</f>
        <v>1500000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>
      <c r="A31" s="1"/>
      <c r="B31" s="18"/>
      <c r="C31" s="1"/>
      <c r="D31" s="2"/>
      <c r="E31" s="6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7" t="s">
        <v>26</v>
      </c>
      <c r="B32" s="18"/>
      <c r="C32" s="6"/>
      <c r="D32" s="5" t="s">
        <v>27</v>
      </c>
      <c r="E32" s="1"/>
      <c r="F32" s="8" t="s">
        <v>28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1" t="s">
        <v>29</v>
      </c>
      <c r="B33" s="18" t="s">
        <v>30</v>
      </c>
      <c r="C33" s="1"/>
      <c r="D33" s="9">
        <v>1.2</v>
      </c>
      <c r="E33" s="1"/>
      <c r="F33" s="6">
        <v>241000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 t="s">
        <v>31</v>
      </c>
      <c r="B34" s="18">
        <v>43347</v>
      </c>
      <c r="C34" s="1"/>
      <c r="D34" s="9">
        <v>1.504</v>
      </c>
      <c r="E34" s="1"/>
      <c r="F34" s="6">
        <v>247191.43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32</v>
      </c>
      <c r="B35" s="18">
        <v>43350</v>
      </c>
      <c r="C35" s="1"/>
      <c r="D35" s="9">
        <v>1.0109999999999999</v>
      </c>
      <c r="E35" s="1"/>
      <c r="F35" s="6">
        <v>244900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33</v>
      </c>
      <c r="B36" s="18">
        <v>43350</v>
      </c>
      <c r="C36" s="1"/>
      <c r="D36" s="9">
        <v>1.06</v>
      </c>
      <c r="E36" s="1"/>
      <c r="F36" s="6">
        <v>244700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34</v>
      </c>
      <c r="B37" s="18">
        <v>43371</v>
      </c>
      <c r="C37" s="1"/>
      <c r="D37" s="9">
        <v>1.4</v>
      </c>
      <c r="E37" s="1"/>
      <c r="F37" s="6">
        <v>245814.27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35</v>
      </c>
      <c r="B38" s="18">
        <v>43417</v>
      </c>
      <c r="C38" s="1"/>
      <c r="D38" s="9">
        <v>1.8620000000000001</v>
      </c>
      <c r="E38" s="1"/>
      <c r="F38" s="6">
        <v>247499.68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36</v>
      </c>
      <c r="B39" s="18" t="s">
        <v>37</v>
      </c>
      <c r="C39" s="1"/>
      <c r="D39" s="9">
        <v>1.103</v>
      </c>
      <c r="E39" s="1"/>
      <c r="F39" s="6">
        <v>246574.74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 t="s">
        <v>38</v>
      </c>
      <c r="B40" s="18">
        <v>43591</v>
      </c>
      <c r="C40" s="1"/>
      <c r="D40" s="9">
        <v>1.1020000000000001</v>
      </c>
      <c r="E40" s="1"/>
      <c r="F40" s="6">
        <v>247489.07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39</v>
      </c>
      <c r="B41" s="18">
        <v>43717</v>
      </c>
      <c r="C41" s="1"/>
      <c r="D41" s="9">
        <v>1.133</v>
      </c>
      <c r="E41" s="1"/>
      <c r="F41" s="6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40</v>
      </c>
      <c r="B42" s="18">
        <v>43720</v>
      </c>
      <c r="C42" s="1"/>
      <c r="D42" s="9">
        <v>1.75</v>
      </c>
      <c r="E42" s="1"/>
      <c r="F42" s="6">
        <v>245818.35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41</v>
      </c>
      <c r="B43" s="18">
        <v>43728</v>
      </c>
      <c r="C43" s="1"/>
      <c r="D43" s="9">
        <v>1.6259999999999999</v>
      </c>
      <c r="E43" s="1"/>
      <c r="F43" s="6">
        <v>242100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42</v>
      </c>
      <c r="B44" s="18">
        <v>43738</v>
      </c>
      <c r="C44" s="1"/>
      <c r="D44" s="9">
        <v>1.55</v>
      </c>
      <c r="E44" s="1"/>
      <c r="F44" s="6">
        <v>246319.06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43</v>
      </c>
      <c r="B45" s="18">
        <v>44151</v>
      </c>
      <c r="C45" s="1"/>
      <c r="D45" s="9">
        <v>2.5579999999999998</v>
      </c>
      <c r="E45" s="1"/>
      <c r="F45" s="6">
        <v>249315.83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44</v>
      </c>
      <c r="B46" s="18">
        <v>46717</v>
      </c>
      <c r="C46" s="1"/>
      <c r="D46" s="9">
        <v>2.5</v>
      </c>
      <c r="E46" s="1"/>
      <c r="F46" s="6">
        <v>575914.80000000005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11</v>
      </c>
      <c r="B47" s="18"/>
      <c r="C47" s="1"/>
      <c r="D47" s="9"/>
      <c r="E47" s="10"/>
      <c r="F47" s="23">
        <f>SUM(F33:F46)</f>
        <v>3765137.2300000004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>
      <c r="A48" s="1"/>
      <c r="B48" s="18"/>
      <c r="C48" s="1"/>
      <c r="D48" s="9"/>
      <c r="E48" s="10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7.5" customHeight="1">
      <c r="A49" s="24"/>
      <c r="B49" s="13"/>
      <c r="C49" s="1"/>
      <c r="D49" s="9"/>
      <c r="E49" s="25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6.5" customHeight="1">
      <c r="A50" s="1" t="s">
        <v>45</v>
      </c>
      <c r="B50" s="13"/>
      <c r="C50" s="1"/>
      <c r="D50" s="9"/>
      <c r="E50" s="10"/>
      <c r="F50" s="17">
        <f>F30+F47</f>
        <v>5265137.2300000004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6.5" customHeight="1">
      <c r="A51" s="26"/>
      <c r="B51" s="26"/>
      <c r="C51" s="26"/>
      <c r="D51" s="27"/>
      <c r="E51" s="28"/>
      <c r="F51" s="2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26"/>
      <c r="B52" s="26"/>
      <c r="C52" s="26"/>
      <c r="D52" s="29"/>
      <c r="E52" s="30"/>
      <c r="F52" s="2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26"/>
      <c r="B53" s="26"/>
      <c r="C53" s="26"/>
      <c r="D53" s="29"/>
      <c r="E53" s="30"/>
      <c r="F53" s="2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26"/>
      <c r="B54" s="26"/>
      <c r="C54" s="26"/>
      <c r="D54" s="29"/>
      <c r="E54" s="30"/>
      <c r="F54" s="2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26"/>
      <c r="B55" s="26"/>
      <c r="C55" s="26"/>
      <c r="D55" s="29"/>
      <c r="E55" s="30"/>
      <c r="F55" s="2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26"/>
      <c r="B56" s="26"/>
      <c r="C56" s="26"/>
      <c r="D56" s="29"/>
      <c r="E56" s="30"/>
      <c r="F56" s="2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26"/>
      <c r="B57" s="26"/>
      <c r="C57" s="26"/>
      <c r="D57" s="29"/>
      <c r="E57" s="26"/>
      <c r="F57" s="2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dana.j.chacon</cp:lastModifiedBy>
  <dcterms:created xsi:type="dcterms:W3CDTF">2018-02-19T21:17:50Z</dcterms:created>
  <dcterms:modified xsi:type="dcterms:W3CDTF">2018-02-20T14:02:02Z</dcterms:modified>
</cp:coreProperties>
</file>